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480" windowHeight="10275" activeTab="0"/>
  </bookViews>
  <sheets>
    <sheet name="SAMICKSPORTS" sheetId="1" r:id="rId1"/>
  </sheets>
  <definedNames>
    <definedName name="_xlnm.Print_Area" localSheetId="0">'SAMICKSPORTS'!$A$1:$J$33</definedName>
  </definedNames>
  <calcPr fullCalcOnLoad="1"/>
</workbook>
</file>

<file path=xl/sharedStrings.xml><?xml version="1.0" encoding="utf-8"?>
<sst xmlns="http://schemas.openxmlformats.org/spreadsheetml/2006/main" count="203" uniqueCount="108">
  <si>
    <t>MODEL</t>
  </si>
  <si>
    <t>INCH</t>
  </si>
  <si>
    <t>MIZAR 23”</t>
  </si>
  <si>
    <t>HAWKEYE</t>
  </si>
  <si>
    <t>WOODSMAN</t>
  </si>
  <si>
    <t>EQUUS</t>
  </si>
  <si>
    <t xml:space="preserve">MIND-20Junior </t>
  </si>
  <si>
    <t xml:space="preserve">MIND-30 Field </t>
  </si>
  <si>
    <t xml:space="preserve">MIND-40Junior </t>
  </si>
  <si>
    <t xml:space="preserve">MIND 50 </t>
  </si>
  <si>
    <t>SLB 69R Long</t>
  </si>
  <si>
    <t xml:space="preserve">SLB 69H Long </t>
  </si>
  <si>
    <t>COBRA64”</t>
  </si>
  <si>
    <t>VERNA64”</t>
  </si>
  <si>
    <t>SHT</t>
  </si>
  <si>
    <t>SHB 58”</t>
  </si>
  <si>
    <t>TALON</t>
  </si>
  <si>
    <t xml:space="preserve">TALON PLUS </t>
  </si>
  <si>
    <t xml:space="preserve">TALON HYPER </t>
  </si>
  <si>
    <t xml:space="preserve">SKB 50  </t>
  </si>
  <si>
    <t xml:space="preserve">46Children </t>
  </si>
  <si>
    <t>~</t>
  </si>
  <si>
    <t>~</t>
  </si>
  <si>
    <t>66":</t>
  </si>
  <si>
    <t>68":</t>
  </si>
  <si>
    <t>70":</t>
  </si>
  <si>
    <t>64":</t>
  </si>
  <si>
    <t>62":</t>
  </si>
  <si>
    <t>54":</t>
  </si>
  <si>
    <t>58":</t>
  </si>
  <si>
    <t>48":</t>
  </si>
  <si>
    <t>50":</t>
  </si>
  <si>
    <t>EXTREME                           MASTERS                             UNIVERSAL                              AGULLA</t>
  </si>
  <si>
    <t>SAMICK SPORTS BOW BRACE HEIGHT</t>
  </si>
  <si>
    <t>48"</t>
  </si>
  <si>
    <t>8  1/14</t>
  </si>
  <si>
    <t>7  1/16</t>
  </si>
  <si>
    <t>BF 66" 68" 70"</t>
  </si>
  <si>
    <t>POLARIS</t>
  </si>
  <si>
    <t>54"</t>
  </si>
  <si>
    <t>58"</t>
  </si>
  <si>
    <t>62"</t>
  </si>
  <si>
    <t>64"</t>
  </si>
  <si>
    <t>66"</t>
  </si>
  <si>
    <t>68"</t>
  </si>
  <si>
    <t>70"</t>
  </si>
  <si>
    <t>DEVASTATOR</t>
  </si>
  <si>
    <t>8  4/16</t>
  </si>
  <si>
    <t>9  3/16</t>
  </si>
  <si>
    <t>LIGHTNING</t>
  </si>
  <si>
    <t>60"</t>
  </si>
  <si>
    <t>PHANTOM</t>
  </si>
  <si>
    <t>9  4/16</t>
  </si>
  <si>
    <t>SQUALL</t>
  </si>
  <si>
    <t>SHT</t>
  </si>
  <si>
    <t>7  3/16</t>
  </si>
  <si>
    <t>8  1/16</t>
  </si>
  <si>
    <r>
      <t xml:space="preserve">PHOENIX </t>
    </r>
    <r>
      <rPr>
        <sz val="14"/>
        <rFont val="돋움"/>
        <family val="3"/>
      </rPr>
      <t>Ⅱ</t>
    </r>
  </si>
  <si>
    <t>7  9/16</t>
  </si>
  <si>
    <t>8  9/16</t>
  </si>
  <si>
    <t>69":</t>
  </si>
  <si>
    <t>DEER MASTER</t>
  </si>
  <si>
    <t>60"</t>
  </si>
  <si>
    <t>8  2/16</t>
  </si>
  <si>
    <t>~</t>
  </si>
  <si>
    <t>9  1/16</t>
  </si>
  <si>
    <t>EQUUS</t>
  </si>
  <si>
    <t>56"</t>
  </si>
  <si>
    <t>7  3/16</t>
  </si>
  <si>
    <t>8  1/16</t>
  </si>
  <si>
    <t>64":</t>
  </si>
  <si>
    <t>VOLCANO</t>
  </si>
  <si>
    <t>58"</t>
  </si>
  <si>
    <t>7  8/16</t>
  </si>
  <si>
    <t>8  4/16</t>
  </si>
  <si>
    <t>SPIKEMAN</t>
  </si>
  <si>
    <t>7  5/16</t>
  </si>
  <si>
    <t>60":</t>
  </si>
  <si>
    <t>SHB</t>
  </si>
  <si>
    <t>58":</t>
  </si>
  <si>
    <t>STINGRAY</t>
  </si>
  <si>
    <t>7  1/16</t>
  </si>
  <si>
    <t>62":</t>
  </si>
  <si>
    <t>VERNA</t>
  </si>
  <si>
    <t>64"</t>
  </si>
  <si>
    <t>6  3/16</t>
  </si>
  <si>
    <t>7  1/26</t>
  </si>
  <si>
    <t>SLB</t>
  </si>
  <si>
    <t>69"</t>
  </si>
  <si>
    <t>6  1/16</t>
  </si>
  <si>
    <t>6  9/16</t>
  </si>
  <si>
    <t>OUTLANDER</t>
  </si>
  <si>
    <t>68"</t>
  </si>
  <si>
    <t>50":</t>
  </si>
  <si>
    <t>CA-60</t>
  </si>
  <si>
    <t>MIND-10 &amp;
AtoZ</t>
  </si>
  <si>
    <t>SHADOW</t>
  </si>
  <si>
    <t>48"</t>
  </si>
  <si>
    <t>6  1/2</t>
  </si>
  <si>
    <r>
      <t xml:space="preserve">LEOPARD </t>
    </r>
    <r>
      <rPr>
        <sz val="14"/>
        <rFont val="돋움"/>
        <family val="3"/>
      </rPr>
      <t>Ⅱ</t>
    </r>
    <r>
      <rPr>
        <sz val="14"/>
        <rFont val="Arial"/>
        <family val="2"/>
      </rPr>
      <t xml:space="preserve">  (TAKE DOWN)</t>
    </r>
  </si>
  <si>
    <t>66":</t>
  </si>
  <si>
    <t>68":</t>
  </si>
  <si>
    <t>70":</t>
  </si>
  <si>
    <t>46":</t>
  </si>
  <si>
    <t>8  4/16</t>
  </si>
  <si>
    <t>62"</t>
  </si>
  <si>
    <t>LION</t>
  </si>
  <si>
    <t>CHEETAH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</si>
</sst>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\&quot;#,##0;\-&quot;\&quot;#,##0"/>
    <numFmt numFmtId="173" formatCode="&quot;\&quot;#,##0;[Red]\-&quot;\&quot;#,##0"/>
    <numFmt numFmtId="174" formatCode="&quot;\&quot;#,##0.00;\-&quot;\&quot;#,##0.00"/>
    <numFmt numFmtId="175" formatCode="&quot;\&quot;#,##0.00;[Red]\-&quot;\&quot;#,##0.00"/>
    <numFmt numFmtId="176" formatCode="_-&quot;\&quot;* #,##0_-;\-&quot;\&quot;* #,##0_-;_-&quot;\&quot;* &quot;-&quot;_-;_-@_-"/>
    <numFmt numFmtId="177" formatCode="_-* #,##0_-;\-* #,##0_-;_-* &quot;-&quot;_-;_-@_-"/>
    <numFmt numFmtId="178" formatCode="_-&quot;\&quot;* #,##0.00_-;\-&quot;\&quot;* #,##0.00_-;_-&quot;\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&quot;월&quot;\ dd&quot;일&quot;"/>
  </numFmts>
  <fonts count="7">
    <font>
      <sz val="11"/>
      <name val="돋움"/>
      <family val="3"/>
    </font>
    <font>
      <sz val="8"/>
      <name val="돋움"/>
      <family val="3"/>
    </font>
    <font>
      <sz val="11"/>
      <name val="Arial Baltic"/>
      <family val="2"/>
    </font>
    <font>
      <sz val="14"/>
      <name val="Arial Baltic"/>
      <family val="2"/>
    </font>
    <font>
      <sz val="14"/>
      <name val="돋움"/>
      <family val="3"/>
    </font>
    <font>
      <sz val="16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2" fontId="6" fillId="0" borderId="4" xfId="0" applyNumberFormat="1" applyFont="1" applyBorder="1" applyAlignment="1">
      <alignment horizontal="center" vertical="center" wrapText="1"/>
    </xf>
    <xf numFmtId="12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2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2" fontId="6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2" fontId="6" fillId="0" borderId="10" xfId="0" applyNumberFormat="1" applyFont="1" applyBorder="1" applyAlignment="1">
      <alignment horizontal="center" vertical="center" wrapText="1"/>
    </xf>
    <xf numFmtId="12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2" fontId="6" fillId="0" borderId="14" xfId="0" applyNumberFormat="1" applyFont="1" applyBorder="1" applyAlignment="1">
      <alignment horizontal="center" vertical="center" wrapText="1"/>
    </xf>
    <xf numFmtId="12" fontId="6" fillId="0" borderId="15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2" fontId="6" fillId="0" borderId="17" xfId="0" applyNumberFormat="1" applyFont="1" applyBorder="1" applyAlignment="1">
      <alignment horizontal="center" vertical="center" wrapText="1"/>
    </xf>
    <xf numFmtId="12" fontId="6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2" fontId="6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2" fontId="6" fillId="0" borderId="2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2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2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2" fontId="6" fillId="0" borderId="10" xfId="0" applyNumberFormat="1" applyFont="1" applyBorder="1" applyAlignment="1">
      <alignment horizontal="center" vertical="center" wrapText="1"/>
    </xf>
    <xf numFmtId="12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M29" sqref="M29"/>
    </sheetView>
  </sheetViews>
  <sheetFormatPr defaultColWidth="11.5546875" defaultRowHeight="13.5"/>
  <cols>
    <col min="1" max="1" width="20.4453125" style="1" customWidth="1"/>
    <col min="2" max="2" width="7.88671875" style="1" customWidth="1"/>
    <col min="3" max="3" width="8.88671875" style="1" customWidth="1"/>
    <col min="4" max="4" width="4.6640625" style="1" customWidth="1"/>
    <col min="5" max="5" width="10.88671875" style="1" customWidth="1"/>
    <col min="6" max="6" width="23.4453125" style="1" customWidth="1"/>
    <col min="7" max="7" width="5.4453125" style="1" bestFit="1" customWidth="1"/>
    <col min="8" max="8" width="9.4453125" style="1" customWidth="1"/>
    <col min="9" max="9" width="5.4453125" style="1" customWidth="1"/>
    <col min="10" max="10" width="10.6640625" style="1" customWidth="1"/>
    <col min="11" max="16384" width="8.88671875" style="1" customWidth="1"/>
  </cols>
  <sheetData>
    <row r="1" spans="1:10" ht="31.5" customHeight="1" thickBot="1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1.75" customHeight="1" thickBot="1">
      <c r="A2" s="5" t="s">
        <v>0</v>
      </c>
      <c r="B2" s="40" t="s">
        <v>1</v>
      </c>
      <c r="C2" s="40"/>
      <c r="D2" s="40"/>
      <c r="E2" s="49"/>
      <c r="F2" s="6" t="s">
        <v>0</v>
      </c>
      <c r="G2" s="40" t="s">
        <v>1</v>
      </c>
      <c r="H2" s="40"/>
      <c r="I2" s="40"/>
      <c r="J2" s="41"/>
    </row>
    <row r="3" spans="1:10" ht="21.75" customHeight="1" thickTop="1">
      <c r="A3" s="7" t="s">
        <v>37</v>
      </c>
      <c r="B3" s="8"/>
      <c r="C3" s="9">
        <v>7.875</v>
      </c>
      <c r="D3" s="8" t="s">
        <v>22</v>
      </c>
      <c r="E3" s="10">
        <v>8.857142857142858</v>
      </c>
      <c r="F3" s="37" t="s">
        <v>38</v>
      </c>
      <c r="G3" s="11" t="s">
        <v>34</v>
      </c>
      <c r="H3" s="12">
        <v>6.5</v>
      </c>
      <c r="I3" s="13" t="s">
        <v>22</v>
      </c>
      <c r="J3" s="14">
        <v>7.285714285714286</v>
      </c>
    </row>
    <row r="4" spans="1:14" ht="30" customHeight="1">
      <c r="A4" s="39" t="s">
        <v>32</v>
      </c>
      <c r="B4" s="16" t="s">
        <v>23</v>
      </c>
      <c r="C4" s="17">
        <f>20/2.54</f>
        <v>7.874015748031496</v>
      </c>
      <c r="D4" s="17" t="s">
        <v>22</v>
      </c>
      <c r="E4" s="18">
        <f>22.5/2.54</f>
        <v>8.858267716535433</v>
      </c>
      <c r="F4" s="38"/>
      <c r="G4" s="20" t="s">
        <v>39</v>
      </c>
      <c r="H4" s="21">
        <v>6.5</v>
      </c>
      <c r="I4" s="21" t="s">
        <v>22</v>
      </c>
      <c r="J4" s="22">
        <v>7.285714285714286</v>
      </c>
      <c r="K4" s="4"/>
      <c r="L4" s="3"/>
      <c r="M4" s="4"/>
      <c r="N4" s="4"/>
    </row>
    <row r="5" spans="1:14" ht="30" customHeight="1">
      <c r="A5" s="39"/>
      <c r="B5" s="16" t="s">
        <v>24</v>
      </c>
      <c r="C5" s="17">
        <f>21/2.54</f>
        <v>8.26771653543307</v>
      </c>
      <c r="D5" s="17" t="s">
        <v>21</v>
      </c>
      <c r="E5" s="18">
        <f>23/2.54</f>
        <v>9.05511811023622</v>
      </c>
      <c r="F5" s="38"/>
      <c r="G5" s="20" t="s">
        <v>40</v>
      </c>
      <c r="H5" s="21">
        <v>6.666666666666667</v>
      </c>
      <c r="I5" s="21" t="s">
        <v>22</v>
      </c>
      <c r="J5" s="22">
        <v>7.5</v>
      </c>
      <c r="K5" s="4"/>
      <c r="L5" s="3"/>
      <c r="M5" s="4"/>
      <c r="N5" s="4"/>
    </row>
    <row r="6" spans="1:14" ht="15" customHeight="1">
      <c r="A6" s="39"/>
      <c r="B6" s="50" t="s">
        <v>25</v>
      </c>
      <c r="C6" s="52">
        <f>22/2.54</f>
        <v>8.661417322834646</v>
      </c>
      <c r="D6" s="52" t="s">
        <v>21</v>
      </c>
      <c r="E6" s="53">
        <f>24/2.54</f>
        <v>9.448818897637794</v>
      </c>
      <c r="F6" s="38"/>
      <c r="G6" s="42" t="s">
        <v>41</v>
      </c>
      <c r="H6" s="44">
        <v>7</v>
      </c>
      <c r="I6" s="44" t="s">
        <v>22</v>
      </c>
      <c r="J6" s="46">
        <v>7.875</v>
      </c>
      <c r="K6" s="4"/>
      <c r="L6" s="48"/>
      <c r="M6" s="4"/>
      <c r="N6" s="4"/>
    </row>
    <row r="7" spans="1:14" ht="15" customHeight="1">
      <c r="A7" s="39"/>
      <c r="B7" s="51"/>
      <c r="C7" s="52"/>
      <c r="D7" s="51"/>
      <c r="E7" s="54"/>
      <c r="F7" s="38"/>
      <c r="G7" s="43"/>
      <c r="H7" s="44"/>
      <c r="I7" s="45"/>
      <c r="J7" s="47"/>
      <c r="K7" s="4"/>
      <c r="L7" s="48"/>
      <c r="M7" s="4"/>
      <c r="N7" s="4"/>
    </row>
    <row r="8" spans="1:14" ht="21.75" customHeight="1">
      <c r="A8" s="39" t="s">
        <v>2</v>
      </c>
      <c r="B8" s="16" t="s">
        <v>26</v>
      </c>
      <c r="C8" s="17">
        <f>19.5/2.54</f>
        <v>7.677165354330708</v>
      </c>
      <c r="D8" s="16" t="s">
        <v>21</v>
      </c>
      <c r="E8" s="18">
        <f>22/2.54</f>
        <v>8.661417322834646</v>
      </c>
      <c r="F8" s="38"/>
      <c r="G8" s="20" t="s">
        <v>42</v>
      </c>
      <c r="H8" s="21">
        <v>7.285714285714286</v>
      </c>
      <c r="I8" s="23" t="s">
        <v>22</v>
      </c>
      <c r="J8" s="22" t="s">
        <v>35</v>
      </c>
      <c r="K8" s="4"/>
      <c r="L8" s="4"/>
      <c r="M8" s="4"/>
      <c r="N8" s="4"/>
    </row>
    <row r="9" spans="1:14" ht="21.75" customHeight="1">
      <c r="A9" s="39"/>
      <c r="B9" s="16" t="s">
        <v>23</v>
      </c>
      <c r="C9" s="17">
        <f>20/2.54</f>
        <v>7.874015748031496</v>
      </c>
      <c r="D9" s="16" t="s">
        <v>21</v>
      </c>
      <c r="E9" s="18">
        <f>22.5/2.54</f>
        <v>8.858267716535433</v>
      </c>
      <c r="F9" s="38"/>
      <c r="G9" s="20" t="s">
        <v>43</v>
      </c>
      <c r="H9" s="21">
        <v>8.666666666666666</v>
      </c>
      <c r="I9" s="23" t="s">
        <v>22</v>
      </c>
      <c r="J9" s="22">
        <v>9.444444444444445</v>
      </c>
      <c r="K9" s="4"/>
      <c r="L9" s="4"/>
      <c r="M9" s="4"/>
      <c r="N9" s="4"/>
    </row>
    <row r="10" spans="1:14" ht="21.75" customHeight="1">
      <c r="A10" s="39"/>
      <c r="B10" s="16" t="s">
        <v>24</v>
      </c>
      <c r="C10" s="17">
        <f>21/2.54</f>
        <v>8.26771653543307</v>
      </c>
      <c r="D10" s="16" t="s">
        <v>21</v>
      </c>
      <c r="E10" s="18">
        <f>23/2.54</f>
        <v>9.05511811023622</v>
      </c>
      <c r="F10" s="38"/>
      <c r="G10" s="20" t="s">
        <v>44</v>
      </c>
      <c r="H10" s="21">
        <v>7.875</v>
      </c>
      <c r="I10" s="23" t="s">
        <v>22</v>
      </c>
      <c r="J10" s="22">
        <v>8.666666666666666</v>
      </c>
      <c r="K10" s="4"/>
      <c r="L10" s="4"/>
      <c r="M10" s="4"/>
      <c r="N10" s="4"/>
    </row>
    <row r="11" spans="1:10" ht="21.75" customHeight="1">
      <c r="A11" s="15" t="s">
        <v>3</v>
      </c>
      <c r="B11" s="16" t="s">
        <v>27</v>
      </c>
      <c r="C11" s="17">
        <f>22/2.54</f>
        <v>8.661417322834646</v>
      </c>
      <c r="D11" s="16" t="s">
        <v>21</v>
      </c>
      <c r="E11" s="18">
        <f>24/2.54</f>
        <v>9.448818897637794</v>
      </c>
      <c r="F11" s="38"/>
      <c r="G11" s="20" t="s">
        <v>45</v>
      </c>
      <c r="H11" s="21">
        <v>8.5</v>
      </c>
      <c r="I11" s="23" t="s">
        <v>22</v>
      </c>
      <c r="J11" s="22">
        <v>9.25</v>
      </c>
    </row>
    <row r="12" spans="1:10" ht="21.75" customHeight="1">
      <c r="A12" s="15" t="s">
        <v>4</v>
      </c>
      <c r="B12" s="16" t="s">
        <v>27</v>
      </c>
      <c r="C12" s="17">
        <f>21.5/2.54</f>
        <v>8.464566929133857</v>
      </c>
      <c r="D12" s="16" t="s">
        <v>21</v>
      </c>
      <c r="E12" s="18">
        <f>24/2.54</f>
        <v>9.448818897637794</v>
      </c>
      <c r="F12" s="19" t="s">
        <v>46</v>
      </c>
      <c r="G12" s="20" t="s">
        <v>41</v>
      </c>
      <c r="H12" s="21" t="s">
        <v>47</v>
      </c>
      <c r="I12" s="23" t="s">
        <v>22</v>
      </c>
      <c r="J12" s="22" t="s">
        <v>48</v>
      </c>
    </row>
    <row r="13" spans="1:10" ht="21.75" customHeight="1">
      <c r="A13" s="15" t="s">
        <v>5</v>
      </c>
      <c r="B13" s="16" t="s">
        <v>27</v>
      </c>
      <c r="C13" s="17">
        <f>18.5/2.54</f>
        <v>7.283464566929133</v>
      </c>
      <c r="D13" s="16" t="s">
        <v>21</v>
      </c>
      <c r="E13" s="18">
        <f>20.5/2.54</f>
        <v>8.070866141732283</v>
      </c>
      <c r="F13" s="19" t="s">
        <v>49</v>
      </c>
      <c r="G13" s="20" t="s">
        <v>50</v>
      </c>
      <c r="H13" s="21" t="s">
        <v>36</v>
      </c>
      <c r="I13" s="23" t="s">
        <v>22</v>
      </c>
      <c r="J13" s="22" t="s">
        <v>47</v>
      </c>
    </row>
    <row r="14" spans="1:10" ht="21.75" customHeight="1">
      <c r="A14" s="15" t="s">
        <v>6</v>
      </c>
      <c r="B14" s="16" t="s">
        <v>28</v>
      </c>
      <c r="C14" s="17">
        <f>19.5/2.54</f>
        <v>7.677165354330708</v>
      </c>
      <c r="D14" s="16" t="s">
        <v>21</v>
      </c>
      <c r="E14" s="18">
        <f>21.5/2.54</f>
        <v>8.464566929133857</v>
      </c>
      <c r="F14" s="19" t="s">
        <v>51</v>
      </c>
      <c r="G14" s="20" t="s">
        <v>105</v>
      </c>
      <c r="H14" s="21" t="s">
        <v>104</v>
      </c>
      <c r="I14" s="23" t="s">
        <v>22</v>
      </c>
      <c r="J14" s="22" t="s">
        <v>52</v>
      </c>
    </row>
    <row r="15" spans="1:10" ht="21.75" customHeight="1">
      <c r="A15" s="15" t="s">
        <v>7</v>
      </c>
      <c r="B15" s="16" t="s">
        <v>29</v>
      </c>
      <c r="C15" s="17">
        <f>18/2.54</f>
        <v>7.086614173228346</v>
      </c>
      <c r="D15" s="16" t="s">
        <v>21</v>
      </c>
      <c r="E15" s="18">
        <f>20/2.54</f>
        <v>7.874015748031496</v>
      </c>
      <c r="F15" s="19" t="s">
        <v>53</v>
      </c>
      <c r="G15" s="20" t="s">
        <v>50</v>
      </c>
      <c r="H15" s="21" t="s">
        <v>36</v>
      </c>
      <c r="I15" s="23" t="s">
        <v>22</v>
      </c>
      <c r="J15" s="22" t="s">
        <v>47</v>
      </c>
    </row>
    <row r="16" spans="1:10" ht="21.75" customHeight="1">
      <c r="A16" s="15" t="s">
        <v>8</v>
      </c>
      <c r="B16" s="16" t="s">
        <v>30</v>
      </c>
      <c r="C16" s="17">
        <f>17/2.54</f>
        <v>6.692913385826771</v>
      </c>
      <c r="D16" s="16" t="s">
        <v>21</v>
      </c>
      <c r="E16" s="18">
        <f>19/2.54</f>
        <v>7.480314960629921</v>
      </c>
      <c r="F16" s="19" t="s">
        <v>54</v>
      </c>
      <c r="G16" s="20" t="s">
        <v>50</v>
      </c>
      <c r="H16" s="21" t="s">
        <v>55</v>
      </c>
      <c r="I16" s="23" t="s">
        <v>22</v>
      </c>
      <c r="J16" s="22" t="s">
        <v>56</v>
      </c>
    </row>
    <row r="17" spans="1:10" ht="21.75" customHeight="1">
      <c r="A17" s="15" t="s">
        <v>9</v>
      </c>
      <c r="B17" s="16" t="s">
        <v>31</v>
      </c>
      <c r="C17" s="17">
        <f>14/2.54</f>
        <v>5.511811023622047</v>
      </c>
      <c r="D17" s="16" t="s">
        <v>21</v>
      </c>
      <c r="E17" s="18">
        <f>16/2.54</f>
        <v>6.299212598425196</v>
      </c>
      <c r="F17" s="19" t="s">
        <v>57</v>
      </c>
      <c r="G17" s="20" t="s">
        <v>50</v>
      </c>
      <c r="H17" s="21" t="s">
        <v>58</v>
      </c>
      <c r="I17" s="23" t="s">
        <v>22</v>
      </c>
      <c r="J17" s="22" t="s">
        <v>59</v>
      </c>
    </row>
    <row r="18" spans="1:10" ht="21.75" customHeight="1">
      <c r="A18" s="15" t="s">
        <v>10</v>
      </c>
      <c r="B18" s="16" t="s">
        <v>60</v>
      </c>
      <c r="C18" s="17">
        <f>15.5/2.54</f>
        <v>6.102362204724409</v>
      </c>
      <c r="D18" s="16" t="s">
        <v>21</v>
      </c>
      <c r="E18" s="18">
        <f>17.5/2.54</f>
        <v>6.889763779527559</v>
      </c>
      <c r="F18" s="19" t="s">
        <v>61</v>
      </c>
      <c r="G18" s="20" t="s">
        <v>62</v>
      </c>
      <c r="H18" s="21" t="s">
        <v>63</v>
      </c>
      <c r="I18" s="23" t="s">
        <v>64</v>
      </c>
      <c r="J18" s="22" t="s">
        <v>65</v>
      </c>
    </row>
    <row r="19" spans="1:10" ht="21.75" customHeight="1">
      <c r="A19" s="15" t="s">
        <v>11</v>
      </c>
      <c r="B19" s="16" t="s">
        <v>60</v>
      </c>
      <c r="C19" s="17">
        <f>15/2.54</f>
        <v>5.905511811023622</v>
      </c>
      <c r="D19" s="16" t="s">
        <v>21</v>
      </c>
      <c r="E19" s="18">
        <f>17/2.54</f>
        <v>6.692913385826771</v>
      </c>
      <c r="F19" s="19" t="s">
        <v>66</v>
      </c>
      <c r="G19" s="20" t="s">
        <v>67</v>
      </c>
      <c r="H19" s="21" t="s">
        <v>68</v>
      </c>
      <c r="I19" s="23" t="s">
        <v>64</v>
      </c>
      <c r="J19" s="22" t="s">
        <v>69</v>
      </c>
    </row>
    <row r="20" spans="1:10" ht="21.75" customHeight="1">
      <c r="A20" s="15" t="s">
        <v>12</v>
      </c>
      <c r="B20" s="16" t="s">
        <v>70</v>
      </c>
      <c r="C20" s="17">
        <f>20.5/2.54</f>
        <v>8.070866141732283</v>
      </c>
      <c r="D20" s="16" t="s">
        <v>21</v>
      </c>
      <c r="E20" s="18">
        <f>22.5/2.54</f>
        <v>8.858267716535433</v>
      </c>
      <c r="F20" s="19" t="s">
        <v>71</v>
      </c>
      <c r="G20" s="20" t="s">
        <v>72</v>
      </c>
      <c r="H20" s="21" t="s">
        <v>73</v>
      </c>
      <c r="I20" s="23" t="s">
        <v>64</v>
      </c>
      <c r="J20" s="22" t="s">
        <v>74</v>
      </c>
    </row>
    <row r="21" spans="1:10" ht="21.75" customHeight="1">
      <c r="A21" s="15" t="s">
        <v>13</v>
      </c>
      <c r="B21" s="16" t="s">
        <v>70</v>
      </c>
      <c r="C21" s="17">
        <f>16/2.54</f>
        <v>6.299212598425196</v>
      </c>
      <c r="D21" s="16" t="s">
        <v>21</v>
      </c>
      <c r="E21" s="18">
        <f>18/2.54</f>
        <v>7.086614173228346</v>
      </c>
      <c r="F21" s="19" t="s">
        <v>75</v>
      </c>
      <c r="G21" s="20" t="s">
        <v>62</v>
      </c>
      <c r="H21" s="21" t="s">
        <v>76</v>
      </c>
      <c r="I21" s="23" t="s">
        <v>64</v>
      </c>
      <c r="J21" s="22" t="s">
        <v>63</v>
      </c>
    </row>
    <row r="22" spans="1:10" ht="21.75" customHeight="1">
      <c r="A22" s="15" t="s">
        <v>14</v>
      </c>
      <c r="B22" s="16" t="s">
        <v>77</v>
      </c>
      <c r="C22" s="17">
        <f>18.5/2.54</f>
        <v>7.283464566929133</v>
      </c>
      <c r="D22" s="16" t="s">
        <v>21</v>
      </c>
      <c r="E22" s="18">
        <f>20.5/2.54</f>
        <v>8.070866141732283</v>
      </c>
      <c r="F22" s="19" t="s">
        <v>78</v>
      </c>
      <c r="G22" s="20" t="s">
        <v>72</v>
      </c>
      <c r="H22" s="21" t="s">
        <v>73</v>
      </c>
      <c r="I22" s="23" t="s">
        <v>64</v>
      </c>
      <c r="J22" s="22" t="s">
        <v>74</v>
      </c>
    </row>
    <row r="23" spans="1:10" ht="21.75" customHeight="1">
      <c r="A23" s="15" t="s">
        <v>15</v>
      </c>
      <c r="B23" s="16" t="s">
        <v>79</v>
      </c>
      <c r="C23" s="17">
        <f>20/2.54</f>
        <v>7.874015748031496</v>
      </c>
      <c r="D23" s="16" t="s">
        <v>21</v>
      </c>
      <c r="E23" s="18">
        <f>22/2.54</f>
        <v>8.661417322834646</v>
      </c>
      <c r="F23" s="19" t="s">
        <v>80</v>
      </c>
      <c r="G23" s="20" t="s">
        <v>72</v>
      </c>
      <c r="H23" s="21" t="s">
        <v>81</v>
      </c>
      <c r="I23" s="23" t="s">
        <v>64</v>
      </c>
      <c r="J23" s="22" t="s">
        <v>74</v>
      </c>
    </row>
    <row r="24" spans="1:10" ht="21.75" customHeight="1">
      <c r="A24" s="15" t="s">
        <v>16</v>
      </c>
      <c r="B24" s="16" t="s">
        <v>82</v>
      </c>
      <c r="C24" s="17">
        <f>18/2.54</f>
        <v>7.086614173228346</v>
      </c>
      <c r="D24" s="16" t="s">
        <v>21</v>
      </c>
      <c r="E24" s="18">
        <f>20/2.54</f>
        <v>7.874015748031496</v>
      </c>
      <c r="F24" s="19" t="s">
        <v>83</v>
      </c>
      <c r="G24" s="33" t="s">
        <v>84</v>
      </c>
      <c r="H24" s="34" t="s">
        <v>85</v>
      </c>
      <c r="I24" s="23" t="s">
        <v>64</v>
      </c>
      <c r="J24" s="35" t="s">
        <v>86</v>
      </c>
    </row>
    <row r="25" spans="1:10" ht="21.75" customHeight="1">
      <c r="A25" s="15" t="s">
        <v>17</v>
      </c>
      <c r="B25" s="16" t="s">
        <v>82</v>
      </c>
      <c r="C25" s="17">
        <f>21.5/2.54</f>
        <v>8.464566929133857</v>
      </c>
      <c r="D25" s="16" t="s">
        <v>21</v>
      </c>
      <c r="E25" s="18">
        <f>23.5/2.54</f>
        <v>9.251968503937007</v>
      </c>
      <c r="F25" s="19" t="s">
        <v>87</v>
      </c>
      <c r="G25" s="20" t="s">
        <v>88</v>
      </c>
      <c r="H25" s="21" t="s">
        <v>89</v>
      </c>
      <c r="I25" s="23" t="s">
        <v>64</v>
      </c>
      <c r="J25" s="22" t="s">
        <v>90</v>
      </c>
    </row>
    <row r="26" spans="1:10" ht="21.75" customHeight="1">
      <c r="A26" s="15" t="s">
        <v>18</v>
      </c>
      <c r="B26" s="16" t="s">
        <v>82</v>
      </c>
      <c r="C26" s="17">
        <f>21.5/2.54</f>
        <v>8.464566929133857</v>
      </c>
      <c r="D26" s="16" t="s">
        <v>21</v>
      </c>
      <c r="E26" s="18">
        <f>23.5/2.54</f>
        <v>9.251968503937007</v>
      </c>
      <c r="F26" s="19" t="s">
        <v>91</v>
      </c>
      <c r="G26" s="20" t="s">
        <v>92</v>
      </c>
      <c r="H26" s="21" t="s">
        <v>85</v>
      </c>
      <c r="I26" s="23" t="s">
        <v>64</v>
      </c>
      <c r="J26" s="22" t="s">
        <v>63</v>
      </c>
    </row>
    <row r="27" spans="1:10" ht="21.75" customHeight="1">
      <c r="A27" s="15" t="s">
        <v>19</v>
      </c>
      <c r="B27" s="16" t="s">
        <v>93</v>
      </c>
      <c r="C27" s="17">
        <f>14/2.54</f>
        <v>5.511811023622047</v>
      </c>
      <c r="D27" s="16" t="s">
        <v>21</v>
      </c>
      <c r="E27" s="18">
        <f>16/2.54</f>
        <v>6.299212598425196</v>
      </c>
      <c r="F27" s="19" t="s">
        <v>94</v>
      </c>
      <c r="G27" s="20" t="s">
        <v>62</v>
      </c>
      <c r="H27" s="21" t="s">
        <v>81</v>
      </c>
      <c r="I27" s="23" t="s">
        <v>64</v>
      </c>
      <c r="J27" s="22" t="s">
        <v>74</v>
      </c>
    </row>
    <row r="28" spans="1:10" ht="21.75" customHeight="1">
      <c r="A28" s="39" t="s">
        <v>95</v>
      </c>
      <c r="B28" s="16" t="s">
        <v>82</v>
      </c>
      <c r="C28" s="17">
        <f>18.5/2.54</f>
        <v>7.283464566929133</v>
      </c>
      <c r="D28" s="16" t="s">
        <v>21</v>
      </c>
      <c r="E28" s="18">
        <f>20.5/2.54</f>
        <v>8.070866141732283</v>
      </c>
      <c r="F28" s="19" t="s">
        <v>96</v>
      </c>
      <c r="G28" s="20" t="s">
        <v>97</v>
      </c>
      <c r="H28" s="21">
        <v>6</v>
      </c>
      <c r="I28" s="23" t="s">
        <v>64</v>
      </c>
      <c r="J28" s="22" t="s">
        <v>98</v>
      </c>
    </row>
    <row r="29" spans="1:10" ht="34.5" customHeight="1">
      <c r="A29" s="39"/>
      <c r="B29" s="16" t="s">
        <v>70</v>
      </c>
      <c r="C29" s="17">
        <f>19.5/2.54</f>
        <v>7.677165354330708</v>
      </c>
      <c r="D29" s="16" t="s">
        <v>21</v>
      </c>
      <c r="E29" s="18">
        <f>21.5/2.54</f>
        <v>8.464566929133857</v>
      </c>
      <c r="F29" s="19" t="s">
        <v>99</v>
      </c>
      <c r="G29" s="20" t="s">
        <v>62</v>
      </c>
      <c r="H29" s="21" t="s">
        <v>68</v>
      </c>
      <c r="I29" s="23" t="s">
        <v>64</v>
      </c>
      <c r="J29" s="22" t="s">
        <v>69</v>
      </c>
    </row>
    <row r="30" spans="1:10" ht="34.5" customHeight="1">
      <c r="A30" s="39"/>
      <c r="B30" s="16" t="s">
        <v>100</v>
      </c>
      <c r="C30" s="17">
        <f>20/2.54</f>
        <v>7.874015748031496</v>
      </c>
      <c r="D30" s="16" t="s">
        <v>21</v>
      </c>
      <c r="E30" s="18">
        <f>22.5/2.54</f>
        <v>8.858267716535433</v>
      </c>
      <c r="F30" s="19" t="s">
        <v>106</v>
      </c>
      <c r="G30" s="20" t="s">
        <v>62</v>
      </c>
      <c r="H30" s="21" t="s">
        <v>73</v>
      </c>
      <c r="I30" s="23" t="s">
        <v>64</v>
      </c>
      <c r="J30" s="22" t="s">
        <v>74</v>
      </c>
    </row>
    <row r="31" spans="1:10" ht="34.5" customHeight="1">
      <c r="A31" s="39"/>
      <c r="B31" s="16" t="s">
        <v>101</v>
      </c>
      <c r="C31" s="17">
        <f>21/2.54</f>
        <v>8.26771653543307</v>
      </c>
      <c r="D31" s="16" t="s">
        <v>21</v>
      </c>
      <c r="E31" s="18">
        <f>23/2.54</f>
        <v>9.05511811023622</v>
      </c>
      <c r="F31" s="19" t="s">
        <v>107</v>
      </c>
      <c r="G31" s="20" t="s">
        <v>92</v>
      </c>
      <c r="H31" s="21" t="s">
        <v>85</v>
      </c>
      <c r="I31" s="23" t="s">
        <v>64</v>
      </c>
      <c r="J31" s="22" t="s">
        <v>63</v>
      </c>
    </row>
    <row r="32" spans="1:10" ht="21.75" customHeight="1">
      <c r="A32" s="39"/>
      <c r="B32" s="16" t="s">
        <v>102</v>
      </c>
      <c r="C32" s="17">
        <f>22/2.54</f>
        <v>8.661417322834646</v>
      </c>
      <c r="D32" s="16" t="s">
        <v>21</v>
      </c>
      <c r="E32" s="18">
        <f>24/2.54</f>
        <v>9.448818897637794</v>
      </c>
      <c r="F32" s="19"/>
      <c r="G32" s="20"/>
      <c r="H32" s="21"/>
      <c r="I32" s="23"/>
      <c r="J32" s="22"/>
    </row>
    <row r="33" spans="1:10" ht="21.75" customHeight="1" thickBot="1">
      <c r="A33" s="24" t="s">
        <v>20</v>
      </c>
      <c r="B33" s="25" t="s">
        <v>103</v>
      </c>
      <c r="C33" s="26">
        <f>13/2.54</f>
        <v>5.118110236220472</v>
      </c>
      <c r="D33" s="25" t="s">
        <v>21</v>
      </c>
      <c r="E33" s="27">
        <f>14/2.54</f>
        <v>5.511811023622047</v>
      </c>
      <c r="F33" s="28"/>
      <c r="G33" s="29"/>
      <c r="H33" s="30"/>
      <c r="I33" s="31"/>
      <c r="J33" s="32"/>
    </row>
    <row r="34" spans="1:9" ht="18">
      <c r="A34" s="2"/>
      <c r="B34" s="2"/>
      <c r="C34" s="2"/>
      <c r="D34" s="2"/>
      <c r="F34" s="2"/>
      <c r="G34" s="2"/>
      <c r="H34" s="2"/>
      <c r="I34" s="2"/>
    </row>
  </sheetData>
  <mergeCells count="16">
    <mergeCell ref="L6:L7"/>
    <mergeCell ref="A8:A10"/>
    <mergeCell ref="B2:E2"/>
    <mergeCell ref="A4:A7"/>
    <mergeCell ref="B6:B7"/>
    <mergeCell ref="C6:C7"/>
    <mergeCell ref="D6:D7"/>
    <mergeCell ref="E6:E7"/>
    <mergeCell ref="A1:J1"/>
    <mergeCell ref="F3:F11"/>
    <mergeCell ref="A28:A32"/>
    <mergeCell ref="G2:J2"/>
    <mergeCell ref="G6:G7"/>
    <mergeCell ref="H6:H7"/>
    <mergeCell ref="I6:I7"/>
    <mergeCell ref="J6:J7"/>
  </mergeCells>
  <printOptions horizontalCentered="1"/>
  <pageMargins left="0.7480314960629921" right="0.7480314960629921" top="0.6692913385826772" bottom="0.7086614173228347" header="0.5118110236220472" footer="0.5118110236220472"/>
  <pageSetup horizontalDpi="600" verticalDpi="600" orientation="portrait" paperSize="9" scale="71" r:id="rId1"/>
  <ignoredErrors>
    <ignoredError sqref="H12:J3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Test</cp:lastModifiedBy>
  <cp:lastPrinted>2008-06-14T03:04:07Z</cp:lastPrinted>
  <dcterms:created xsi:type="dcterms:W3CDTF">2006-03-04T01:33:55Z</dcterms:created>
  <dcterms:modified xsi:type="dcterms:W3CDTF">2008-11-19T22:15:33Z</dcterms:modified>
  <cp:category/>
  <cp:version/>
  <cp:contentType/>
  <cp:contentStatus/>
</cp:coreProperties>
</file>